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7DF2A147-D6E8-45E1-ADF4-03F5BA661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externalReferences>
    <externalReference r:id="rId4"/>
  </externalReferences>
  <definedNames>
    <definedName name="_xlnm._FilterDatabase" localSheetId="0" hidden="1">Лист1!$A$1:$F$12</definedName>
    <definedName name="_xlnm.Print_Area" localSheetId="0">Лист1!$A$1:$G$12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E10" i="1" s="1"/>
  <c r="F7" i="1"/>
  <c r="E7" i="1"/>
  <c r="E6" i="1" s="1"/>
</calcChain>
</file>

<file path=xl/sharedStrings.xml><?xml version="1.0" encoding="utf-8"?>
<sst xmlns="http://schemas.openxmlformats.org/spreadsheetml/2006/main" count="20" uniqueCount="18">
  <si>
    <t>Наименование показателей</t>
  </si>
  <si>
    <t>Единица измерения</t>
  </si>
  <si>
    <t>шт/МВА</t>
  </si>
  <si>
    <t>ТП 6-10/0,4 кВ</t>
  </si>
  <si>
    <t>РП 10 кВ</t>
  </si>
  <si>
    <t>РП 6 кВ</t>
  </si>
  <si>
    <t>Протяженность электрических сетей (в одноцепном исчислении)</t>
  </si>
  <si>
    <t>км</t>
  </si>
  <si>
    <t>6-10 кВ</t>
  </si>
  <si>
    <t>0,4 кВ</t>
  </si>
  <si>
    <t>Сведения о наличии электрических линий</t>
  </si>
  <si>
    <t xml:space="preserve">и трансформаторных подстанций АО «Энергия» </t>
  </si>
  <si>
    <t>по Республике Марий Эл</t>
  </si>
  <si>
    <t>Наличие трансформаторных подстанций и распределительных пунктов</t>
  </si>
  <si>
    <t>шт</t>
  </si>
  <si>
    <t>По состоянию на 01.01.2023</t>
  </si>
  <si>
    <t>Средний износ, %</t>
  </si>
  <si>
    <t>По состоянию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</si>
</sst>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1043;&#1086;&#1088;&#1077;&#1074;%20&#1052;.&#1040;/_&#1054;&#1073;&#1098;&#1077;&#1082;&#1090;&#1099;%20&#1069;&#1057;&#1061;%20(&#1069;&#1058;&#1040;&#1051;&#1054;&#1053;&#1067;)/&#1054;&#1073;&#1098;&#1077;&#1082;&#1090;&#1099;%20&#1069;&#1057;&#1061;%20%20&#1076;&#1083;&#1103;%20&#1084;&#1080;&#1085;&#1101;&#1082;&#1086;&#1085;&#1086;&#1084;%202026(v3)%20&#1085;&#1072;%2011.03.26.xlsx" TargetMode="External"/><Relationship Id="rId1" Type="http://schemas.openxmlformats.org/officeDocument/2006/relationships/externalLinkPath" Target="/Buffer/&#1043;&#1086;&#1088;&#1077;&#1074;%20&#1052;.&#1040;/_&#1054;&#1073;&#1098;&#1077;&#1082;&#1090;&#1099;%20&#1069;&#1057;&#1061;%20(&#1069;&#1058;&#1040;&#1051;&#1054;&#1053;&#1067;)/&#1054;&#1073;&#1098;&#1077;&#1082;&#1090;&#1099;%20&#1069;&#1057;&#1061;%20%20&#1076;&#1083;&#1103;%20&#1084;&#1080;&#1085;&#1101;&#1082;&#1086;&#1085;&#1086;&#1084;%202026(v3)%20&#1085;&#1072;%2011.03.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Исх"/>
      <sheetName val="Лист1"/>
      <sheetName val="Лист1 (2)"/>
      <sheetName val="Анализ"/>
      <sheetName val="ЛЭП"/>
      <sheetName val="Тр-ры"/>
    </sheetNames>
    <sheetDataSet>
      <sheetData sheetId="0"/>
      <sheetData sheetId="1"/>
      <sheetData sheetId="2"/>
      <sheetData sheetId="3">
        <row r="6">
          <cell r="C6">
            <v>425</v>
          </cell>
          <cell r="F6">
            <v>180.98</v>
          </cell>
        </row>
        <row r="13">
          <cell r="C13">
            <v>302.15800000000007</v>
          </cell>
        </row>
        <row r="14">
          <cell r="C14">
            <v>127.31099999999999</v>
          </cell>
        </row>
        <row r="15">
          <cell r="C15">
            <v>653.88050000000021</v>
          </cell>
        </row>
        <row r="16">
          <cell r="C16">
            <v>133.42850000000004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zoomScale="80" zoomScaleNormal="80" zoomScaleSheetLayoutView="80" workbookViewId="0">
      <selection activeCell="N8" sqref="N8"/>
    </sheetView>
  </sheetViews>
  <sheetFormatPr defaultRowHeight="15" x14ac:dyDescent="0.25"/>
  <cols>
    <col min="1" max="1" width="42.28515625" customWidth="1"/>
    <col min="2" max="2" width="12" customWidth="1"/>
    <col min="3" max="4" width="10.85546875" style="1" hidden="1" customWidth="1"/>
    <col min="5" max="5" width="10.7109375" style="3" customWidth="1"/>
    <col min="6" max="6" width="10.7109375" customWidth="1"/>
    <col min="7" max="7" width="23.7109375" customWidth="1"/>
  </cols>
  <sheetData>
    <row r="1" spans="1:7" x14ac:dyDescent="0.25">
      <c r="E1" s="2"/>
    </row>
    <row r="2" spans="1:7" ht="18.75" x14ac:dyDescent="0.25">
      <c r="A2" s="8" t="s">
        <v>10</v>
      </c>
      <c r="B2" s="8"/>
      <c r="C2" s="8"/>
      <c r="D2" s="8"/>
      <c r="E2" s="8"/>
      <c r="F2" s="8"/>
    </row>
    <row r="3" spans="1:7" ht="18.75" x14ac:dyDescent="0.25">
      <c r="A3" s="8" t="s">
        <v>11</v>
      </c>
      <c r="B3" s="8"/>
      <c r="C3" s="8"/>
      <c r="D3" s="8"/>
      <c r="E3" s="8"/>
      <c r="F3" s="8"/>
    </row>
    <row r="4" spans="1:7" ht="18.75" x14ac:dyDescent="0.25">
      <c r="A4" s="9" t="s">
        <v>12</v>
      </c>
      <c r="B4" s="9"/>
      <c r="C4" s="9"/>
      <c r="D4" s="9"/>
      <c r="E4" s="9"/>
      <c r="F4" s="9"/>
    </row>
    <row r="5" spans="1:7" ht="32.25" customHeight="1" x14ac:dyDescent="0.25">
      <c r="A5" s="10" t="s">
        <v>0</v>
      </c>
      <c r="B5" s="10" t="s">
        <v>1</v>
      </c>
      <c r="C5" s="11" t="s">
        <v>15</v>
      </c>
      <c r="D5" s="11"/>
      <c r="E5" s="11" t="s">
        <v>17</v>
      </c>
      <c r="F5" s="11"/>
      <c r="G5" s="4" t="s">
        <v>16</v>
      </c>
    </row>
    <row r="6" spans="1:7" ht="31.5" x14ac:dyDescent="0.25">
      <c r="A6" s="19" t="s">
        <v>13</v>
      </c>
      <c r="B6" s="10" t="s">
        <v>14</v>
      </c>
      <c r="C6" s="10">
        <v>430</v>
      </c>
      <c r="D6" s="10">
        <v>0</v>
      </c>
      <c r="E6" s="12">
        <f>E7+E8+E9</f>
        <v>432</v>
      </c>
      <c r="F6" s="13"/>
      <c r="G6" s="5"/>
    </row>
    <row r="7" spans="1:7" ht="21" customHeight="1" x14ac:dyDescent="0.25">
      <c r="A7" s="19" t="s">
        <v>3</v>
      </c>
      <c r="B7" s="10" t="s">
        <v>2</v>
      </c>
      <c r="C7" s="10">
        <v>423</v>
      </c>
      <c r="D7" s="10">
        <v>179.84099999999998</v>
      </c>
      <c r="E7" s="14">
        <f>[1]Анализ!$C$6</f>
        <v>425</v>
      </c>
      <c r="F7" s="15">
        <f>[1]Анализ!$F$6</f>
        <v>180.98</v>
      </c>
      <c r="G7" s="16">
        <v>73.599999999999994</v>
      </c>
    </row>
    <row r="8" spans="1:7" ht="21" customHeight="1" x14ac:dyDescent="0.25">
      <c r="A8" s="19" t="s">
        <v>4</v>
      </c>
      <c r="B8" s="10" t="s">
        <v>14</v>
      </c>
      <c r="C8" s="10">
        <v>5</v>
      </c>
      <c r="D8" s="10">
        <v>0</v>
      </c>
      <c r="E8" s="12">
        <v>5</v>
      </c>
      <c r="F8" s="13"/>
      <c r="G8" s="16"/>
    </row>
    <row r="9" spans="1:7" ht="21" customHeight="1" x14ac:dyDescent="0.25">
      <c r="A9" s="19" t="s">
        <v>5</v>
      </c>
      <c r="B9" s="10" t="s">
        <v>14</v>
      </c>
      <c r="C9" s="10">
        <v>2</v>
      </c>
      <c r="D9" s="10">
        <v>0</v>
      </c>
      <c r="E9" s="12">
        <v>2</v>
      </c>
      <c r="F9" s="13"/>
      <c r="G9" s="16"/>
    </row>
    <row r="10" spans="1:7" ht="31.5" x14ac:dyDescent="0.25">
      <c r="A10" s="19" t="s">
        <v>6</v>
      </c>
      <c r="B10" s="10" t="s">
        <v>7</v>
      </c>
      <c r="C10" s="17">
        <v>1137.7853999999998</v>
      </c>
      <c r="D10" s="10">
        <v>0</v>
      </c>
      <c r="E10" s="18">
        <f>E11+E12</f>
        <v>1216.7780000000002</v>
      </c>
      <c r="F10" s="13"/>
      <c r="G10" s="6"/>
    </row>
    <row r="11" spans="1:7" ht="21" customHeight="1" x14ac:dyDescent="0.25">
      <c r="A11" s="19" t="s">
        <v>8</v>
      </c>
      <c r="B11" s="10"/>
      <c r="C11" s="17">
        <v>409.8787999999999</v>
      </c>
      <c r="D11" s="10">
        <v>0</v>
      </c>
      <c r="E11" s="18">
        <f>[1]Анализ!$C$13+[1]Анализ!$C$14</f>
        <v>429.46900000000005</v>
      </c>
      <c r="F11" s="13"/>
      <c r="G11" s="7">
        <v>40.6</v>
      </c>
    </row>
    <row r="12" spans="1:7" ht="21" customHeight="1" x14ac:dyDescent="0.25">
      <c r="A12" s="19" t="s">
        <v>9</v>
      </c>
      <c r="B12" s="10"/>
      <c r="C12" s="17">
        <v>727.90659999999991</v>
      </c>
      <c r="D12" s="10">
        <v>0</v>
      </c>
      <c r="E12" s="18">
        <f>[1]Анализ!$C$15+[1]Анализ!$C$16</f>
        <v>787.3090000000002</v>
      </c>
      <c r="F12" s="13"/>
      <c r="G12" s="7"/>
    </row>
    <row r="13" spans="1:7" ht="15" customHeight="1" x14ac:dyDescent="0.25"/>
  </sheetData>
  <mergeCells count="13">
    <mergeCell ref="G7:G9"/>
    <mergeCell ref="G11:G12"/>
    <mergeCell ref="C5:D5"/>
    <mergeCell ref="A2:F2"/>
    <mergeCell ref="A3:F3"/>
    <mergeCell ref="A4:F4"/>
    <mergeCell ref="E5:F5"/>
    <mergeCell ref="E10:F10"/>
    <mergeCell ref="E11:F11"/>
    <mergeCell ref="E12:F12"/>
    <mergeCell ref="E6:F6"/>
    <mergeCell ref="E8:F8"/>
    <mergeCell ref="E9:F9"/>
  </mergeCells>
  <pageMargins left="0.7" right="0.7" top="0.75" bottom="0.75" header="0.3" footer="0.3"/>
  <pageSetup paperSize="9" scale="82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2026-04-08T10:06:23Z</dcterms:modified>
</cp:coreProperties>
</file>